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shi Yokoe\Desktop\子どもシェルター\総会関係\３０年度通常総会\"/>
    </mc:Choice>
  </mc:AlternateContent>
  <bookViews>
    <workbookView xWindow="0" yWindow="0" windowWidth="19200" windowHeight="11610"/>
  </bookViews>
  <sheets>
    <sheet name="Sheet1" sheetId="1" r:id="rId1"/>
  </sheets>
  <definedNames>
    <definedName name="_xlnm.Print_Area" localSheetId="0">Sheet1!$A$1:$G$85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36" i="1"/>
  <c r="F65" i="1" l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31" i="1"/>
  <c r="F32" i="1"/>
  <c r="F33" i="1"/>
  <c r="F34" i="1"/>
  <c r="F35" i="1"/>
  <c r="E50" i="1"/>
  <c r="D36" i="1"/>
  <c r="F20" i="1"/>
  <c r="F16" i="1"/>
  <c r="E25" i="1"/>
  <c r="F23" i="1"/>
  <c r="F18" i="1"/>
  <c r="F22" i="1"/>
  <c r="D85" i="1"/>
  <c r="D75" i="1"/>
  <c r="E77" i="1" l="1"/>
  <c r="E83" i="1" s="1"/>
  <c r="F83" i="1" s="1"/>
  <c r="D77" i="1"/>
  <c r="E85" i="1" l="1"/>
  <c r="F85" i="1" s="1"/>
  <c r="F64" i="1"/>
  <c r="F38" i="1"/>
  <c r="F50" i="1" s="1"/>
  <c r="F30" i="1"/>
  <c r="F36" i="1" s="1"/>
  <c r="F15" i="1" l="1"/>
  <c r="F13" i="1"/>
  <c r="F11" i="1"/>
  <c r="F10" i="1"/>
  <c r="F77" i="1" l="1"/>
  <c r="D25" i="1"/>
  <c r="D50" i="1"/>
  <c r="F25" i="1" l="1"/>
</calcChain>
</file>

<file path=xl/sharedStrings.xml><?xml version="1.0" encoding="utf-8"?>
<sst xmlns="http://schemas.openxmlformats.org/spreadsheetml/2006/main" count="87" uniqueCount="80">
  <si>
    <t>法人名：</t>
    <rPh sb="0" eb="2">
      <t>ホウジン</t>
    </rPh>
    <rPh sb="2" eb="3">
      <t>メイ</t>
    </rPh>
    <phoneticPr fontId="1"/>
  </si>
  <si>
    <t>ＮＰＯ法人　子どもシェルターおきなわ</t>
  </si>
  <si>
    <t>科　　目</t>
  </si>
  <si>
    <t>Ⅰ 経常収益</t>
    <rPh sb="4" eb="6">
      <t>シュウエキ</t>
    </rPh>
    <phoneticPr fontId="2"/>
  </si>
  <si>
    <t>正会員受取会費</t>
    <rPh sb="0" eb="3">
      <t>セイカイイン</t>
    </rPh>
    <rPh sb="3" eb="5">
      <t>ウケトリ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</si>
  <si>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phoneticPr fontId="2"/>
  </si>
  <si>
    <t>受取寄付金</t>
    <rPh sb="0" eb="2">
      <t>ウケトリ</t>
    </rPh>
    <rPh sb="2" eb="5">
      <t>キフキン</t>
    </rPh>
    <phoneticPr fontId="2"/>
  </si>
  <si>
    <t>研修受講料</t>
    <rPh sb="0" eb="2">
      <t>ケンシュウ</t>
    </rPh>
    <rPh sb="2" eb="5">
      <t>ジュコウリョウ</t>
    </rPh>
    <phoneticPr fontId="2"/>
  </si>
  <si>
    <t>受取利息</t>
  </si>
  <si>
    <t>雑収益</t>
    <rPh sb="1" eb="3">
      <t>シュウエキ</t>
    </rPh>
    <phoneticPr fontId="2"/>
  </si>
  <si>
    <t>　　経常収益計</t>
    <rPh sb="4" eb="6">
      <t>シュウエキ</t>
    </rPh>
    <phoneticPr fontId="2"/>
  </si>
  <si>
    <t>Ⅱ 経常費用</t>
    <rPh sb="4" eb="6">
      <t>ヒヨウ</t>
    </rPh>
    <phoneticPr fontId="2"/>
  </si>
  <si>
    <t>（1）人件費</t>
    <rPh sb="3" eb="6">
      <t>ジンケンヒ</t>
    </rPh>
    <phoneticPr fontId="2"/>
  </si>
  <si>
    <t>給料手当</t>
    <rPh sb="0" eb="2">
      <t>キュウリョウ</t>
    </rPh>
    <rPh sb="2" eb="4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</si>
  <si>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</si>
  <si>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</si>
  <si>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（2）その他経費</t>
    <rPh sb="5" eb="6">
      <t>タ</t>
    </rPh>
    <rPh sb="6" eb="8">
      <t>ケイヒ</t>
    </rPh>
    <phoneticPr fontId="2"/>
  </si>
  <si>
    <t>地代家賃</t>
    <rPh sb="0" eb="2">
      <t>チダイ</t>
    </rPh>
    <rPh sb="2" eb="4">
      <t>ヤチン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</si>
  <si>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</si>
  <si>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管理費計</t>
    <rPh sb="0" eb="2">
      <t>カンリ</t>
    </rPh>
    <phoneticPr fontId="2"/>
  </si>
  <si>
    <t>　　経常費用計</t>
    <rPh sb="4" eb="6">
      <t>ヒヨウ</t>
    </rPh>
    <phoneticPr fontId="2"/>
  </si>
  <si>
    <t>予算額</t>
    <rPh sb="0" eb="2">
      <t>ヨサン</t>
    </rPh>
    <rPh sb="2" eb="3">
      <t>ガク</t>
    </rPh>
    <phoneticPr fontId="3"/>
  </si>
  <si>
    <t>決算額</t>
    <rPh sb="0" eb="3">
      <t>ケッサンガク</t>
    </rPh>
    <phoneticPr fontId="3"/>
  </si>
  <si>
    <t>差異</t>
    <rPh sb="0" eb="2">
      <t>サイ</t>
    </rPh>
    <phoneticPr fontId="3"/>
  </si>
  <si>
    <t>福利厚生費</t>
    <rPh sb="0" eb="2">
      <t>フクリ</t>
    </rPh>
    <rPh sb="2" eb="5">
      <t>コウセイヒ</t>
    </rPh>
    <phoneticPr fontId="3"/>
  </si>
  <si>
    <t>水道光熱費</t>
    <rPh sb="0" eb="2">
      <t>スイドウ</t>
    </rPh>
    <rPh sb="2" eb="5">
      <t>コウネツヒ</t>
    </rPh>
    <phoneticPr fontId="3"/>
  </si>
  <si>
    <t>食費</t>
    <rPh sb="0" eb="2">
      <t>ショクヒ</t>
    </rPh>
    <phoneticPr fontId="3"/>
  </si>
  <si>
    <t>消耗品費</t>
    <rPh sb="0" eb="3">
      <t>ショウモウヒン</t>
    </rPh>
    <rPh sb="3" eb="4">
      <t>ヒ</t>
    </rPh>
    <phoneticPr fontId="3"/>
  </si>
  <si>
    <t>図書研究費</t>
    <rPh sb="0" eb="2">
      <t>トショ</t>
    </rPh>
    <rPh sb="2" eb="5">
      <t>ケンキュウヒ</t>
    </rPh>
    <phoneticPr fontId="3"/>
  </si>
  <si>
    <t>通信運搬費</t>
    <rPh sb="0" eb="2">
      <t>ツウシン</t>
    </rPh>
    <rPh sb="2" eb="5">
      <t>ウンパンヒ</t>
    </rPh>
    <phoneticPr fontId="3"/>
  </si>
  <si>
    <t>警備利用料</t>
    <rPh sb="0" eb="2">
      <t>ケイビ</t>
    </rPh>
    <rPh sb="2" eb="5">
      <t>リヨウリョウ</t>
    </rPh>
    <phoneticPr fontId="3"/>
  </si>
  <si>
    <t>医療費</t>
    <rPh sb="0" eb="3">
      <t>イリョウヒ</t>
    </rPh>
    <phoneticPr fontId="3"/>
  </si>
  <si>
    <t>1.事業費</t>
    <rPh sb="2" eb="5">
      <t>ジギョウヒ</t>
    </rPh>
    <phoneticPr fontId="3"/>
  </si>
  <si>
    <t>①子どもシェルター運営事業</t>
    <rPh sb="1" eb="2">
      <t>コ</t>
    </rPh>
    <rPh sb="9" eb="11">
      <t>ウンエイ</t>
    </rPh>
    <rPh sb="11" eb="13">
      <t>ジギョウ</t>
    </rPh>
    <phoneticPr fontId="3"/>
  </si>
  <si>
    <t>子どもシェルター運営事業費計</t>
    <rPh sb="0" eb="1">
      <t>コ</t>
    </rPh>
    <rPh sb="8" eb="10">
      <t>ウンエイ</t>
    </rPh>
    <rPh sb="10" eb="13">
      <t>ジギョウヒ</t>
    </rPh>
    <rPh sb="13" eb="14">
      <t>ケイ</t>
    </rPh>
    <phoneticPr fontId="3"/>
  </si>
  <si>
    <t>2.管理費</t>
    <rPh sb="2" eb="5">
      <t>カンリヒ</t>
    </rPh>
    <phoneticPr fontId="3"/>
  </si>
  <si>
    <t>②児童自立支援事業</t>
    <rPh sb="1" eb="3">
      <t>ジドウ</t>
    </rPh>
    <rPh sb="3" eb="5">
      <t>ジリツ</t>
    </rPh>
    <rPh sb="5" eb="7">
      <t>シエン</t>
    </rPh>
    <rPh sb="7" eb="9">
      <t>ジギョウ</t>
    </rPh>
    <phoneticPr fontId="3"/>
  </si>
  <si>
    <t>（１）人件費</t>
    <rPh sb="3" eb="6">
      <t>ジンケンヒ</t>
    </rPh>
    <phoneticPr fontId="3"/>
  </si>
  <si>
    <t>（２）その他経費</t>
    <rPh sb="5" eb="6">
      <t>タ</t>
    </rPh>
    <rPh sb="6" eb="8">
      <t>ケイヒ</t>
    </rPh>
    <phoneticPr fontId="3"/>
  </si>
  <si>
    <t>③困難を抱える子どもの救済活動事業</t>
    <rPh sb="1" eb="3">
      <t>コンナン</t>
    </rPh>
    <rPh sb="4" eb="5">
      <t>カカ</t>
    </rPh>
    <rPh sb="7" eb="8">
      <t>コ</t>
    </rPh>
    <rPh sb="11" eb="13">
      <t>キュウサイ</t>
    </rPh>
    <rPh sb="13" eb="15">
      <t>カツドウ</t>
    </rPh>
    <rPh sb="15" eb="17">
      <t>ジギョウ</t>
    </rPh>
    <phoneticPr fontId="3"/>
  </si>
  <si>
    <t>④子どもの問題についての啓発活動</t>
    <rPh sb="1" eb="2">
      <t>コ</t>
    </rPh>
    <rPh sb="5" eb="7">
      <t>モンダイ</t>
    </rPh>
    <rPh sb="12" eb="14">
      <t>ケイハツ</t>
    </rPh>
    <rPh sb="14" eb="16">
      <t>カツドウ</t>
    </rPh>
    <phoneticPr fontId="3"/>
  </si>
  <si>
    <t>（２）シンポジウム開催費用</t>
    <rPh sb="9" eb="11">
      <t>カイサイ</t>
    </rPh>
    <rPh sb="11" eb="13">
      <t>ヒヨウ</t>
    </rPh>
    <phoneticPr fontId="3"/>
  </si>
  <si>
    <t>1.受取会費</t>
    <rPh sb="2" eb="4">
      <t>ウケトリ</t>
    </rPh>
    <rPh sb="4" eb="6">
      <t>カイヒ</t>
    </rPh>
    <phoneticPr fontId="3"/>
  </si>
  <si>
    <t>2.受取寄付金</t>
    <rPh sb="2" eb="4">
      <t>ウケトリ</t>
    </rPh>
    <rPh sb="4" eb="7">
      <t>キフキン</t>
    </rPh>
    <phoneticPr fontId="3"/>
  </si>
  <si>
    <t>3.事業収入</t>
    <rPh sb="2" eb="4">
      <t>ジギョウ</t>
    </rPh>
    <rPh sb="4" eb="6">
      <t>シュウニュウ</t>
    </rPh>
    <phoneticPr fontId="3"/>
  </si>
  <si>
    <t>自立援助ホーム事務費</t>
    <rPh sb="0" eb="2">
      <t>ジリツ</t>
    </rPh>
    <rPh sb="2" eb="4">
      <t>エンジョ</t>
    </rPh>
    <rPh sb="7" eb="10">
      <t>ジムヒ</t>
    </rPh>
    <phoneticPr fontId="3"/>
  </si>
  <si>
    <t>一時保護委託費</t>
    <rPh sb="0" eb="2">
      <t>イチジ</t>
    </rPh>
    <rPh sb="2" eb="4">
      <t>ホゴ</t>
    </rPh>
    <rPh sb="4" eb="7">
      <t>イタクヒ</t>
    </rPh>
    <phoneticPr fontId="3"/>
  </si>
  <si>
    <t>活動計算書</t>
  </si>
  <si>
    <t>内装修繕費</t>
    <rPh sb="0" eb="2">
      <t>ナイソウ</t>
    </rPh>
    <rPh sb="2" eb="5">
      <t>シュウゼンヒ</t>
    </rPh>
    <phoneticPr fontId="3"/>
  </si>
  <si>
    <t>通信費</t>
    <rPh sb="0" eb="3">
      <t>ツウシンヒ</t>
    </rPh>
    <phoneticPr fontId="3"/>
  </si>
  <si>
    <t>消耗品費</t>
    <rPh sb="0" eb="3">
      <t>ショウモウヒン</t>
    </rPh>
    <rPh sb="3" eb="4">
      <t>ヒ</t>
    </rPh>
    <phoneticPr fontId="3"/>
  </si>
  <si>
    <t>印刷製本費</t>
    <rPh sb="0" eb="2">
      <t>インサツ</t>
    </rPh>
    <rPh sb="2" eb="5">
      <t>セイホンヒ</t>
    </rPh>
    <phoneticPr fontId="3"/>
  </si>
  <si>
    <t>旅費交通費</t>
    <rPh sb="0" eb="2">
      <t>リョヒ</t>
    </rPh>
    <rPh sb="2" eb="5">
      <t>コウツウヒ</t>
    </rPh>
    <phoneticPr fontId="3"/>
  </si>
  <si>
    <t>4.その他収入</t>
    <rPh sb="4" eb="5">
      <t>タ</t>
    </rPh>
    <rPh sb="5" eb="7">
      <t>シュウニュウ</t>
    </rPh>
    <phoneticPr fontId="3"/>
  </si>
  <si>
    <t>ボランティア謝金</t>
    <rPh sb="6" eb="8">
      <t>シャキン</t>
    </rPh>
    <phoneticPr fontId="3"/>
  </si>
  <si>
    <t>賃借料</t>
    <rPh sb="0" eb="3">
      <t>チンシャクリョウ</t>
    </rPh>
    <phoneticPr fontId="3"/>
  </si>
  <si>
    <t>雑費</t>
    <rPh sb="0" eb="2">
      <t>ザッピ</t>
    </rPh>
    <phoneticPr fontId="3"/>
  </si>
  <si>
    <t>支払手数料</t>
    <rPh sb="0" eb="2">
      <t>シハラ</t>
    </rPh>
    <rPh sb="2" eb="5">
      <t>テスウリョウ</t>
    </rPh>
    <phoneticPr fontId="3"/>
  </si>
  <si>
    <t>保険料</t>
    <rPh sb="0" eb="3">
      <t>ホケンリョウ</t>
    </rPh>
    <phoneticPr fontId="3"/>
  </si>
  <si>
    <t>研修費</t>
    <rPh sb="0" eb="3">
      <t>ケンシュウヒ</t>
    </rPh>
    <phoneticPr fontId="3"/>
  </si>
  <si>
    <t>業務委託費</t>
    <rPh sb="0" eb="2">
      <t>ギョウム</t>
    </rPh>
    <rPh sb="2" eb="5">
      <t>イタクヒ</t>
    </rPh>
    <phoneticPr fontId="3"/>
  </si>
  <si>
    <t>諸会費</t>
    <rPh sb="0" eb="3">
      <t>ショカイヒ</t>
    </rPh>
    <phoneticPr fontId="3"/>
  </si>
  <si>
    <t>減価償却費</t>
    <rPh sb="0" eb="2">
      <t>ゲンカ</t>
    </rPh>
    <rPh sb="2" eb="5">
      <t>ショウキャクヒ</t>
    </rPh>
    <phoneticPr fontId="3"/>
  </si>
  <si>
    <t>(単位：円)</t>
  </si>
  <si>
    <t>Ⅲ　経常外収益</t>
    <phoneticPr fontId="3"/>
  </si>
  <si>
    <t>経常外収益</t>
  </si>
  <si>
    <t>Ⅳ　経常外費用</t>
    <rPh sb="2" eb="5">
      <t>ケイジョウガイ</t>
    </rPh>
    <rPh sb="5" eb="7">
      <t>ヒヨウ</t>
    </rPh>
    <phoneticPr fontId="3"/>
  </si>
  <si>
    <t>経常外費用</t>
  </si>
  <si>
    <t>次期繰越正味財産額</t>
    <phoneticPr fontId="3"/>
  </si>
  <si>
    <t>当期正味財産増減額</t>
    <phoneticPr fontId="3"/>
  </si>
  <si>
    <t>前期繰越正味財産額</t>
    <phoneticPr fontId="3"/>
  </si>
  <si>
    <t>平成２９年４月１日から平成３０年３月３１日まで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</si>
  <si>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住民税特別徴収</t>
    <rPh sb="0" eb="3">
      <t>ジュウミンゼイ</t>
    </rPh>
    <rPh sb="3" eb="5">
      <t>トクベツ</t>
    </rPh>
    <rPh sb="5" eb="7">
      <t>チョウシュウ</t>
    </rPh>
    <phoneticPr fontId="3"/>
  </si>
  <si>
    <t>子ども担当弁護士報酬</t>
    <rPh sb="0" eb="1">
      <t>コ</t>
    </rPh>
    <rPh sb="3" eb="5">
      <t>タントウ</t>
    </rPh>
    <rPh sb="5" eb="8">
      <t>ベンゴシ</t>
    </rPh>
    <rPh sb="8" eb="10">
      <t>ホウシュウ</t>
    </rPh>
    <phoneticPr fontId="3"/>
  </si>
  <si>
    <t>雑収入</t>
    <rPh sb="0" eb="3">
      <t>ザツシュウニュウ</t>
    </rPh>
    <phoneticPr fontId="3"/>
  </si>
  <si>
    <t>5.受取民間助成金</t>
    <rPh sb="2" eb="4">
      <t>ウケトリ</t>
    </rPh>
    <rPh sb="4" eb="6">
      <t>ミンカン</t>
    </rPh>
    <rPh sb="6" eb="9">
      <t>ジョセイキン</t>
    </rPh>
    <phoneticPr fontId="3"/>
  </si>
  <si>
    <t>6.雑収入</t>
    <rPh sb="2" eb="5">
      <t>ザツシュウニュウ</t>
    </rPh>
    <phoneticPr fontId="3"/>
  </si>
  <si>
    <t>会議費用等助成金</t>
    <rPh sb="0" eb="2">
      <t>カイギ</t>
    </rPh>
    <rPh sb="2" eb="4">
      <t>ヒヨウ</t>
    </rPh>
    <rPh sb="4" eb="5">
      <t>トウ</t>
    </rPh>
    <rPh sb="5" eb="7">
      <t>ジョセイ</t>
    </rPh>
    <rPh sb="7" eb="8">
      <t>キン</t>
    </rPh>
    <phoneticPr fontId="3"/>
  </si>
  <si>
    <t>会議費</t>
    <rPh sb="0" eb="3">
      <t>カイギヒ</t>
    </rPh>
    <phoneticPr fontId="3"/>
  </si>
  <si>
    <t>【第２号議案】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</si>
</sst>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7"/>
  <sheetViews>
    <sheetView tabSelected="1" view="pageLayout" topLeftCell="A25" zoomScaleNormal="100" workbookViewId="0">
      <selection activeCell="D124" sqref="D124"/>
    </sheetView>
  </sheetViews>
  <sheetFormatPr defaultRowHeight="13.5" x14ac:dyDescent="0.15"/>
  <cols>
    <col min="3" max="3" width="34.25" customWidth="1"/>
    <col min="4" max="4" width="11" bestFit="1" customWidth="1"/>
    <col min="5" max="5" width="11.625" customWidth="1"/>
    <col min="6" max="6" width="11.25" customWidth="1"/>
    <col min="8" max="8" width="11.875" bestFit="1" customWidth="1"/>
  </cols>
  <sheetData>
    <row r="1" spans="2:6" ht="26.25" customHeight="1" x14ac:dyDescent="0.15">
      <c r="B1" s="23" t="s">
        <v>79</v>
      </c>
    </row>
    <row r="3" spans="2:6" ht="17.25" x14ac:dyDescent="0.15">
      <c r="B3" s="22" t="s">
        <v>0</v>
      </c>
      <c r="C3" s="24" t="s">
        <v>1</v>
      </c>
    </row>
    <row r="4" spans="2:6" ht="30.75" customHeight="1" x14ac:dyDescent="0.15">
      <c r="B4" s="27" t="s">
        <v>47</v>
      </c>
      <c r="C4" s="27"/>
      <c r="D4" s="27"/>
      <c r="E4" s="27"/>
      <c r="F4" s="27"/>
    </row>
    <row r="5" spans="2:6" ht="21.75" customHeight="1" x14ac:dyDescent="0.15">
      <c r="B5" s="25" t="s">
        <v>71</v>
      </c>
      <c r="C5" s="26"/>
      <c r="D5" s="26"/>
      <c r="E5" s="26"/>
      <c r="F5" s="26"/>
    </row>
    <row r="6" spans="2:6" x14ac:dyDescent="0.15">
      <c r="F6" t="s">
        <v>63</v>
      </c>
    </row>
    <row r="7" spans="2:6" x14ac:dyDescent="0.15">
      <c r="B7" s="9" t="s">
        <v>2</v>
      </c>
      <c r="C7" s="9"/>
      <c r="D7" s="10" t="s">
        <v>21</v>
      </c>
      <c r="E7" s="10" t="s">
        <v>22</v>
      </c>
      <c r="F7" s="10" t="s">
        <v>23</v>
      </c>
    </row>
    <row r="8" spans="2:6" x14ac:dyDescent="0.15">
      <c r="B8" s="2" t="s">
        <v>3</v>
      </c>
      <c r="C8" s="3"/>
      <c r="D8" s="11"/>
      <c r="E8" s="11"/>
      <c r="F8" s="11"/>
    </row>
    <row r="9" spans="2:6" x14ac:dyDescent="0.15">
      <c r="B9" s="2"/>
      <c r="C9" s="3" t="s">
        <v>42</v>
      </c>
      <c r="D9" s="11"/>
      <c r="E9" s="11"/>
      <c r="F9" s="11"/>
    </row>
    <row r="10" spans="2:6" x14ac:dyDescent="0.15">
      <c r="B10" s="2"/>
      <c r="C10" s="4" t="s">
        <v>4</v>
      </c>
      <c r="D10" s="11">
        <v>500000</v>
      </c>
      <c r="E10" s="11">
        <v>680000</v>
      </c>
      <c r="F10" s="11">
        <f>E10-D10</f>
        <v>180000</v>
      </c>
    </row>
    <row r="11" spans="2:6" x14ac:dyDescent="0.15">
      <c r="B11" s="2"/>
      <c r="C11" s="4" t="s">
        <v>5</v>
      </c>
      <c r="D11" s="11">
        <v>50000</v>
      </c>
      <c r="E11" s="11">
        <v>4000</v>
      </c>
      <c r="F11" s="11">
        <f>E11-D11</f>
        <v>-46000</v>
      </c>
    </row>
    <row r="12" spans="2:6" x14ac:dyDescent="0.15">
      <c r="B12" s="2"/>
      <c r="C12" s="3" t="s">
        <v>43</v>
      </c>
      <c r="D12" s="11"/>
      <c r="E12" s="11"/>
      <c r="F12" s="11"/>
    </row>
    <row r="13" spans="2:6" x14ac:dyDescent="0.15">
      <c r="B13" s="2"/>
      <c r="C13" s="4" t="s">
        <v>6</v>
      </c>
      <c r="D13" s="11">
        <v>500000</v>
      </c>
      <c r="E13" s="11">
        <v>733000</v>
      </c>
      <c r="F13" s="11">
        <f>E13-D13</f>
        <v>233000</v>
      </c>
    </row>
    <row r="14" spans="2:6" x14ac:dyDescent="0.15">
      <c r="B14" s="2"/>
      <c r="C14" s="3" t="s">
        <v>44</v>
      </c>
      <c r="D14" s="11"/>
      <c r="E14" s="11"/>
      <c r="F14" s="11"/>
    </row>
    <row r="15" spans="2:6" x14ac:dyDescent="0.15">
      <c r="B15" s="2"/>
      <c r="C15" s="4" t="s">
        <v>45</v>
      </c>
      <c r="D15" s="11">
        <v>16000000</v>
      </c>
      <c r="E15" s="11">
        <v>17210970</v>
      </c>
      <c r="F15" s="11">
        <f>E15-D15</f>
        <v>1210970</v>
      </c>
    </row>
    <row r="16" spans="2:6" x14ac:dyDescent="0.15">
      <c r="B16" s="2"/>
      <c r="C16" s="4" t="s">
        <v>46</v>
      </c>
      <c r="D16" s="11">
        <v>500000</v>
      </c>
      <c r="E16" s="11">
        <v>560737</v>
      </c>
      <c r="F16" s="11">
        <f>E16-D16</f>
        <v>60737</v>
      </c>
    </row>
    <row r="17" spans="2:8" x14ac:dyDescent="0.15">
      <c r="B17" s="2"/>
      <c r="C17" s="5" t="s">
        <v>53</v>
      </c>
      <c r="D17" s="11"/>
      <c r="E17" s="11"/>
      <c r="F17" s="11"/>
    </row>
    <row r="18" spans="2:8" x14ac:dyDescent="0.15">
      <c r="B18" s="2"/>
      <c r="C18" s="4" t="s">
        <v>7</v>
      </c>
      <c r="D18" s="11">
        <v>100000</v>
      </c>
      <c r="E18" s="11">
        <v>0</v>
      </c>
      <c r="F18" s="11">
        <f>E18-D18</f>
        <v>-100000</v>
      </c>
    </row>
    <row r="19" spans="2:8" x14ac:dyDescent="0.15">
      <c r="B19" s="2"/>
      <c r="C19" s="6" t="s">
        <v>75</v>
      </c>
      <c r="D19" s="11"/>
      <c r="E19" s="11"/>
      <c r="F19" s="11"/>
    </row>
    <row r="20" spans="2:8" x14ac:dyDescent="0.15">
      <c r="B20" s="2"/>
      <c r="C20" s="17" t="s">
        <v>77</v>
      </c>
      <c r="D20" s="11">
        <v>0</v>
      </c>
      <c r="E20" s="11">
        <v>465970</v>
      </c>
      <c r="F20" s="11">
        <f>E20-D20</f>
        <v>465970</v>
      </c>
    </row>
    <row r="21" spans="2:8" x14ac:dyDescent="0.15">
      <c r="B21" s="2"/>
      <c r="C21" s="5" t="s">
        <v>76</v>
      </c>
      <c r="D21" s="11"/>
      <c r="E21" s="11"/>
      <c r="F21" s="11"/>
    </row>
    <row r="22" spans="2:8" x14ac:dyDescent="0.15">
      <c r="B22" s="2"/>
      <c r="C22" s="4" t="s">
        <v>8</v>
      </c>
      <c r="D22" s="11">
        <v>50</v>
      </c>
      <c r="E22" s="11">
        <v>75</v>
      </c>
      <c r="F22" s="11">
        <f>E22-D22</f>
        <v>25</v>
      </c>
      <c r="H22" s="16"/>
    </row>
    <row r="23" spans="2:8" x14ac:dyDescent="0.15">
      <c r="B23" s="2"/>
      <c r="C23" s="17" t="s">
        <v>74</v>
      </c>
      <c r="D23" s="11">
        <v>0</v>
      </c>
      <c r="E23" s="11">
        <v>70578</v>
      </c>
      <c r="F23" s="11">
        <f>E23-D23</f>
        <v>70578</v>
      </c>
    </row>
    <row r="24" spans="2:8" x14ac:dyDescent="0.15">
      <c r="B24" s="2"/>
      <c r="C24" s="3" t="s">
        <v>9</v>
      </c>
      <c r="D24" s="12"/>
      <c r="E24" s="12"/>
      <c r="F24" s="12"/>
      <c r="H24" s="16"/>
    </row>
    <row r="25" spans="2:8" x14ac:dyDescent="0.15">
      <c r="B25" s="2" t="s">
        <v>10</v>
      </c>
      <c r="C25" s="3"/>
      <c r="D25" s="13">
        <f>SUM(D10:D24)</f>
        <v>17650050</v>
      </c>
      <c r="E25" s="13">
        <f>SUM(E10:E24)</f>
        <v>19725330</v>
      </c>
      <c r="F25" s="13">
        <f>E25-D25</f>
        <v>2075280</v>
      </c>
    </row>
    <row r="26" spans="2:8" x14ac:dyDescent="0.15">
      <c r="B26" s="2" t="s">
        <v>11</v>
      </c>
      <c r="C26" s="3"/>
      <c r="D26" s="11"/>
      <c r="E26" s="11"/>
      <c r="F26" s="11"/>
    </row>
    <row r="27" spans="2:8" x14ac:dyDescent="0.15">
      <c r="B27" s="2"/>
      <c r="C27" s="3" t="s">
        <v>32</v>
      </c>
      <c r="D27" s="11"/>
      <c r="E27" s="11"/>
      <c r="F27" s="11"/>
    </row>
    <row r="28" spans="2:8" x14ac:dyDescent="0.15">
      <c r="B28" s="2"/>
      <c r="C28" s="3" t="s">
        <v>33</v>
      </c>
      <c r="D28" s="11"/>
      <c r="E28" s="11"/>
      <c r="F28" s="11"/>
    </row>
    <row r="29" spans="2:8" x14ac:dyDescent="0.15">
      <c r="B29" s="2"/>
      <c r="C29" s="3" t="s">
        <v>12</v>
      </c>
      <c r="D29" s="11"/>
      <c r="E29" s="11"/>
      <c r="F29" s="11"/>
    </row>
    <row r="30" spans="2:8" x14ac:dyDescent="0.15">
      <c r="B30" s="2"/>
      <c r="C30" s="4" t="s">
        <v>13</v>
      </c>
      <c r="D30" s="11">
        <v>8000000</v>
      </c>
      <c r="E30" s="11">
        <v>9166019</v>
      </c>
      <c r="F30" s="11">
        <f>D30-E30</f>
        <v>-1166019</v>
      </c>
    </row>
    <row r="31" spans="2:8" x14ac:dyDescent="0.15">
      <c r="B31" s="2"/>
      <c r="C31" s="4" t="s">
        <v>14</v>
      </c>
      <c r="D31" s="11">
        <v>1500000</v>
      </c>
      <c r="E31" s="11">
        <v>1561665</v>
      </c>
      <c r="F31" s="11">
        <f t="shared" ref="F31:F35" si="0">D31-E31</f>
        <v>-61665</v>
      </c>
    </row>
    <row r="32" spans="2:8" x14ac:dyDescent="0.15">
      <c r="B32" s="2"/>
      <c r="C32" s="4" t="s">
        <v>24</v>
      </c>
      <c r="D32" s="11">
        <v>150000</v>
      </c>
      <c r="E32" s="11">
        <v>12782</v>
      </c>
      <c r="F32" s="11">
        <f t="shared" si="0"/>
        <v>137218</v>
      </c>
    </row>
    <row r="33" spans="2:6" x14ac:dyDescent="0.15">
      <c r="B33" s="2"/>
      <c r="C33" s="4" t="s">
        <v>54</v>
      </c>
      <c r="D33" s="11">
        <v>500000</v>
      </c>
      <c r="E33" s="11">
        <v>255000</v>
      </c>
      <c r="F33" s="11">
        <f t="shared" si="0"/>
        <v>245000</v>
      </c>
    </row>
    <row r="34" spans="2:6" x14ac:dyDescent="0.15">
      <c r="B34" s="2"/>
      <c r="C34" s="17" t="s">
        <v>73</v>
      </c>
      <c r="D34" s="11">
        <v>200000</v>
      </c>
      <c r="E34" s="11">
        <v>196444</v>
      </c>
      <c r="F34" s="11">
        <f t="shared" si="0"/>
        <v>3556</v>
      </c>
    </row>
    <row r="35" spans="2:6" x14ac:dyDescent="0.15">
      <c r="B35" s="2"/>
      <c r="C35" s="17" t="s">
        <v>72</v>
      </c>
      <c r="D35" s="11">
        <v>50000</v>
      </c>
      <c r="E35" s="11">
        <v>0</v>
      </c>
      <c r="F35" s="11">
        <f t="shared" si="0"/>
        <v>50000</v>
      </c>
    </row>
    <row r="36" spans="2:6" x14ac:dyDescent="0.15">
      <c r="B36" s="2"/>
      <c r="C36" s="4" t="s">
        <v>15</v>
      </c>
      <c r="D36" s="13">
        <f>SUM(D30:D35)</f>
        <v>10400000</v>
      </c>
      <c r="E36" s="13">
        <f>SUM(E30:E35)</f>
        <v>11191910</v>
      </c>
      <c r="F36" s="13">
        <f>SUM(F30:F35)</f>
        <v>-791910</v>
      </c>
    </row>
    <row r="37" spans="2:6" x14ac:dyDescent="0.15">
      <c r="B37" s="2"/>
      <c r="C37" s="6" t="s">
        <v>38</v>
      </c>
      <c r="D37" s="11"/>
      <c r="E37" s="11"/>
      <c r="F37" s="11"/>
    </row>
    <row r="38" spans="2:6" x14ac:dyDescent="0.15">
      <c r="B38" s="2"/>
      <c r="C38" s="4" t="s">
        <v>25</v>
      </c>
      <c r="D38" s="11">
        <v>300000</v>
      </c>
      <c r="E38" s="11">
        <v>305881</v>
      </c>
      <c r="F38" s="11">
        <f t="shared" ref="F38:F49" si="1">D38-E38</f>
        <v>-5881</v>
      </c>
    </row>
    <row r="39" spans="2:6" x14ac:dyDescent="0.15">
      <c r="B39" s="2"/>
      <c r="C39" s="4" t="s">
        <v>26</v>
      </c>
      <c r="D39" s="11">
        <v>720000</v>
      </c>
      <c r="E39" s="11">
        <v>784015</v>
      </c>
      <c r="F39" s="11">
        <f t="shared" si="1"/>
        <v>-64015</v>
      </c>
    </row>
    <row r="40" spans="2:6" x14ac:dyDescent="0.15">
      <c r="B40" s="2"/>
      <c r="C40" s="4" t="s">
        <v>27</v>
      </c>
      <c r="D40" s="11">
        <v>720000</v>
      </c>
      <c r="E40" s="11">
        <v>796840</v>
      </c>
      <c r="F40" s="11">
        <f t="shared" si="1"/>
        <v>-76840</v>
      </c>
    </row>
    <row r="41" spans="2:6" x14ac:dyDescent="0.15">
      <c r="B41" s="2"/>
      <c r="C41" s="4" t="s">
        <v>28</v>
      </c>
      <c r="D41" s="11">
        <v>50000</v>
      </c>
      <c r="E41" s="11">
        <v>34279</v>
      </c>
      <c r="F41" s="11">
        <f t="shared" si="1"/>
        <v>15721</v>
      </c>
    </row>
    <row r="42" spans="2:6" x14ac:dyDescent="0.15">
      <c r="B42" s="2"/>
      <c r="C42" s="4" t="s">
        <v>29</v>
      </c>
      <c r="D42" s="11">
        <v>200000</v>
      </c>
      <c r="E42" s="11">
        <v>177335</v>
      </c>
      <c r="F42" s="11">
        <f t="shared" si="1"/>
        <v>22665</v>
      </c>
    </row>
    <row r="43" spans="2:6" x14ac:dyDescent="0.15">
      <c r="B43" s="2"/>
      <c r="C43" s="4" t="s">
        <v>30</v>
      </c>
      <c r="D43" s="11">
        <v>180000</v>
      </c>
      <c r="E43" s="11">
        <v>159192</v>
      </c>
      <c r="F43" s="11">
        <f t="shared" si="1"/>
        <v>20808</v>
      </c>
    </row>
    <row r="44" spans="2:6" x14ac:dyDescent="0.15">
      <c r="B44" s="2"/>
      <c r="C44" s="4" t="s">
        <v>31</v>
      </c>
      <c r="D44" s="11">
        <v>50000</v>
      </c>
      <c r="E44" s="11">
        <v>0</v>
      </c>
      <c r="F44" s="11">
        <f t="shared" si="1"/>
        <v>50000</v>
      </c>
    </row>
    <row r="45" spans="2:6" x14ac:dyDescent="0.15">
      <c r="B45" s="2"/>
      <c r="C45" s="4" t="s">
        <v>17</v>
      </c>
      <c r="D45" s="11">
        <v>1400000</v>
      </c>
      <c r="E45" s="11">
        <v>1223324</v>
      </c>
      <c r="F45" s="11">
        <f t="shared" si="1"/>
        <v>176676</v>
      </c>
    </row>
    <row r="46" spans="2:6" x14ac:dyDescent="0.15">
      <c r="B46" s="2"/>
      <c r="C46" s="4" t="s">
        <v>55</v>
      </c>
      <c r="D46" s="11">
        <v>100000</v>
      </c>
      <c r="E46" s="11">
        <v>0</v>
      </c>
      <c r="F46" s="11">
        <f t="shared" si="1"/>
        <v>100000</v>
      </c>
    </row>
    <row r="47" spans="2:6" x14ac:dyDescent="0.15">
      <c r="B47" s="2"/>
      <c r="C47" s="4" t="s">
        <v>58</v>
      </c>
      <c r="D47" s="11">
        <v>50000</v>
      </c>
      <c r="E47" s="11">
        <v>268988</v>
      </c>
      <c r="F47" s="11">
        <f t="shared" si="1"/>
        <v>-218988</v>
      </c>
    </row>
    <row r="48" spans="2:6" x14ac:dyDescent="0.15">
      <c r="B48" s="2"/>
      <c r="C48" s="4" t="s">
        <v>57</v>
      </c>
      <c r="D48" s="11">
        <v>60000</v>
      </c>
      <c r="E48" s="11">
        <v>0</v>
      </c>
      <c r="F48" s="11">
        <f t="shared" si="1"/>
        <v>60000</v>
      </c>
    </row>
    <row r="49" spans="2:8" x14ac:dyDescent="0.15">
      <c r="B49" s="2"/>
      <c r="C49" s="4" t="s">
        <v>56</v>
      </c>
      <c r="D49" s="11">
        <v>10000</v>
      </c>
      <c r="E49" s="11">
        <v>104204</v>
      </c>
      <c r="F49" s="11">
        <f t="shared" si="1"/>
        <v>-94204</v>
      </c>
    </row>
    <row r="50" spans="2:8" x14ac:dyDescent="0.15">
      <c r="B50" s="2"/>
      <c r="C50" s="4" t="s">
        <v>18</v>
      </c>
      <c r="D50" s="13">
        <f>SUM(D38:D49)</f>
        <v>3840000</v>
      </c>
      <c r="E50" s="13">
        <f>SUM(E38:E49)</f>
        <v>3854058</v>
      </c>
      <c r="F50" s="13">
        <f>SUM(F38:F49)</f>
        <v>-14058</v>
      </c>
      <c r="H50" s="16"/>
    </row>
    <row r="51" spans="2:8" x14ac:dyDescent="0.15">
      <c r="B51" s="2"/>
      <c r="C51" s="3" t="s">
        <v>34</v>
      </c>
      <c r="D51" s="11"/>
      <c r="E51" s="11"/>
      <c r="F51" s="11"/>
    </row>
    <row r="52" spans="2:8" x14ac:dyDescent="0.15">
      <c r="B52" s="2"/>
      <c r="C52" s="6" t="s">
        <v>36</v>
      </c>
      <c r="D52" s="11"/>
      <c r="E52" s="11"/>
      <c r="F52" s="11"/>
    </row>
    <row r="53" spans="2:8" x14ac:dyDescent="0.15">
      <c r="B53" s="2"/>
      <c r="C53" s="6" t="s">
        <v>37</v>
      </c>
      <c r="D53" s="11">
        <v>0</v>
      </c>
      <c r="E53" s="11">
        <v>0</v>
      </c>
      <c r="F53" s="11">
        <v>0</v>
      </c>
    </row>
    <row r="54" spans="2:8" x14ac:dyDescent="0.15">
      <c r="B54" s="2"/>
      <c r="C54" s="6" t="s">
        <v>38</v>
      </c>
      <c r="D54" s="11">
        <v>0</v>
      </c>
      <c r="E54" s="11">
        <v>0</v>
      </c>
      <c r="F54" s="11">
        <v>0</v>
      </c>
    </row>
    <row r="55" spans="2:8" x14ac:dyDescent="0.15">
      <c r="B55" s="2"/>
      <c r="C55" s="6" t="s">
        <v>39</v>
      </c>
      <c r="D55" s="11"/>
      <c r="E55" s="11"/>
      <c r="F55" s="11"/>
    </row>
    <row r="56" spans="2:8" x14ac:dyDescent="0.15">
      <c r="B56" s="2"/>
      <c r="C56" s="6" t="s">
        <v>37</v>
      </c>
      <c r="D56" s="11">
        <v>0</v>
      </c>
      <c r="E56" s="11">
        <v>0</v>
      </c>
      <c r="F56" s="11">
        <v>0</v>
      </c>
    </row>
    <row r="57" spans="2:8" x14ac:dyDescent="0.15">
      <c r="B57" s="2"/>
      <c r="C57" s="6" t="s">
        <v>38</v>
      </c>
      <c r="D57" s="11">
        <v>0</v>
      </c>
      <c r="E57" s="11">
        <v>0</v>
      </c>
      <c r="F57" s="11">
        <v>0</v>
      </c>
    </row>
    <row r="58" spans="2:8" x14ac:dyDescent="0.15">
      <c r="B58" s="2"/>
      <c r="C58" s="6" t="s">
        <v>40</v>
      </c>
      <c r="D58" s="11"/>
      <c r="E58" s="11"/>
      <c r="F58" s="11"/>
    </row>
    <row r="59" spans="2:8" s="1" customFormat="1" x14ac:dyDescent="0.15">
      <c r="B59" s="7"/>
      <c r="C59" s="8" t="s">
        <v>37</v>
      </c>
      <c r="D59" s="11">
        <v>0</v>
      </c>
      <c r="E59" s="11">
        <v>0</v>
      </c>
      <c r="F59" s="11">
        <v>0</v>
      </c>
    </row>
    <row r="60" spans="2:8" s="1" customFormat="1" x14ac:dyDescent="0.15">
      <c r="B60" s="7"/>
      <c r="C60" s="8" t="s">
        <v>41</v>
      </c>
      <c r="D60" s="11">
        <v>100000</v>
      </c>
      <c r="E60" s="11">
        <v>0</v>
      </c>
      <c r="F60" s="11">
        <v>100000</v>
      </c>
    </row>
    <row r="61" spans="2:8" x14ac:dyDescent="0.15">
      <c r="B61" s="2"/>
      <c r="C61" s="3" t="s">
        <v>35</v>
      </c>
      <c r="D61" s="11"/>
      <c r="E61" s="11"/>
      <c r="F61" s="11"/>
    </row>
    <row r="62" spans="2:8" x14ac:dyDescent="0.15">
      <c r="B62" s="2"/>
      <c r="C62" s="3" t="s">
        <v>12</v>
      </c>
      <c r="D62" s="11"/>
      <c r="E62" s="11">
        <v>0</v>
      </c>
      <c r="F62" s="11"/>
    </row>
    <row r="63" spans="2:8" x14ac:dyDescent="0.15">
      <c r="B63" s="2"/>
      <c r="C63" s="3" t="s">
        <v>16</v>
      </c>
      <c r="D63" s="11"/>
      <c r="E63" s="11"/>
      <c r="F63" s="11"/>
    </row>
    <row r="64" spans="2:8" x14ac:dyDescent="0.15">
      <c r="B64" s="2"/>
      <c r="C64" s="4" t="s">
        <v>48</v>
      </c>
      <c r="D64" s="11">
        <v>1000000</v>
      </c>
      <c r="E64" s="11">
        <v>183040</v>
      </c>
      <c r="F64" s="11">
        <f>D64-E64</f>
        <v>816960</v>
      </c>
    </row>
    <row r="65" spans="2:8" x14ac:dyDescent="0.15">
      <c r="B65" s="2"/>
      <c r="C65" s="4" t="s">
        <v>49</v>
      </c>
      <c r="D65" s="11">
        <v>200000</v>
      </c>
      <c r="E65" s="11">
        <v>128289</v>
      </c>
      <c r="F65" s="11">
        <f t="shared" ref="F65:F75" si="2">D65-E65</f>
        <v>71711</v>
      </c>
    </row>
    <row r="66" spans="2:8" x14ac:dyDescent="0.15">
      <c r="B66" s="2"/>
      <c r="C66" s="4" t="s">
        <v>50</v>
      </c>
      <c r="D66" s="11">
        <v>100000</v>
      </c>
      <c r="E66" s="11">
        <v>55460</v>
      </c>
      <c r="F66" s="11">
        <f t="shared" si="2"/>
        <v>44540</v>
      </c>
    </row>
    <row r="67" spans="2:8" x14ac:dyDescent="0.15">
      <c r="B67" s="2"/>
      <c r="C67" s="4" t="s">
        <v>51</v>
      </c>
      <c r="D67" s="11">
        <v>100000</v>
      </c>
      <c r="E67" s="11">
        <v>0</v>
      </c>
      <c r="F67" s="11">
        <f t="shared" si="2"/>
        <v>100000</v>
      </c>
    </row>
    <row r="68" spans="2:8" x14ac:dyDescent="0.15">
      <c r="B68" s="2"/>
      <c r="C68" s="4" t="s">
        <v>52</v>
      </c>
      <c r="D68" s="11">
        <v>100000</v>
      </c>
      <c r="E68" s="11">
        <v>171544</v>
      </c>
      <c r="F68" s="11">
        <f t="shared" si="2"/>
        <v>-71544</v>
      </c>
    </row>
    <row r="69" spans="2:8" x14ac:dyDescent="0.15">
      <c r="B69" s="2"/>
      <c r="C69" s="4" t="s">
        <v>59</v>
      </c>
      <c r="D69" s="11">
        <v>30000</v>
      </c>
      <c r="E69" s="11">
        <v>0</v>
      </c>
      <c r="F69" s="11">
        <f t="shared" si="2"/>
        <v>30000</v>
      </c>
    </row>
    <row r="70" spans="2:8" x14ac:dyDescent="0.15">
      <c r="B70" s="2"/>
      <c r="C70" s="4" t="s">
        <v>61</v>
      </c>
      <c r="D70" s="11">
        <v>30000</v>
      </c>
      <c r="E70" s="11">
        <v>15000</v>
      </c>
      <c r="F70" s="11">
        <f t="shared" si="2"/>
        <v>15000</v>
      </c>
    </row>
    <row r="71" spans="2:8" x14ac:dyDescent="0.15">
      <c r="B71" s="2"/>
      <c r="C71" s="4" t="s">
        <v>60</v>
      </c>
      <c r="D71" s="11">
        <v>200000</v>
      </c>
      <c r="E71" s="11">
        <v>0</v>
      </c>
      <c r="F71" s="11">
        <f t="shared" si="2"/>
        <v>200000</v>
      </c>
    </row>
    <row r="72" spans="2:8" x14ac:dyDescent="0.15">
      <c r="B72" s="2"/>
      <c r="C72" s="4" t="s">
        <v>62</v>
      </c>
      <c r="D72" s="11">
        <v>75000</v>
      </c>
      <c r="E72" s="11">
        <v>74740</v>
      </c>
      <c r="F72" s="11">
        <f t="shared" si="2"/>
        <v>260</v>
      </c>
    </row>
    <row r="73" spans="2:8" x14ac:dyDescent="0.15">
      <c r="B73" s="2"/>
      <c r="C73" s="17" t="s">
        <v>78</v>
      </c>
      <c r="D73" s="11">
        <v>0</v>
      </c>
      <c r="E73" s="11">
        <v>151314</v>
      </c>
      <c r="F73" s="11">
        <f t="shared" si="2"/>
        <v>-151314</v>
      </c>
    </row>
    <row r="74" spans="2:8" x14ac:dyDescent="0.15">
      <c r="B74" s="2"/>
      <c r="C74" s="4" t="s">
        <v>57</v>
      </c>
      <c r="D74" s="11">
        <v>15000</v>
      </c>
      <c r="E74" s="11">
        <v>42366</v>
      </c>
      <c r="F74" s="11">
        <f t="shared" si="2"/>
        <v>-27366</v>
      </c>
    </row>
    <row r="75" spans="2:8" x14ac:dyDescent="0.15">
      <c r="B75" s="2"/>
      <c r="C75" s="4" t="s">
        <v>18</v>
      </c>
      <c r="D75" s="13">
        <f>SUM(D64:D74,D60)</f>
        <v>1950000</v>
      </c>
      <c r="E75" s="13">
        <f>SUM(E64:E74)</f>
        <v>821753</v>
      </c>
      <c r="F75" s="13">
        <f t="shared" si="2"/>
        <v>1128247</v>
      </c>
    </row>
    <row r="76" spans="2:8" x14ac:dyDescent="0.15">
      <c r="B76" s="2"/>
      <c r="C76" s="6" t="s">
        <v>19</v>
      </c>
      <c r="D76" s="11"/>
      <c r="E76" s="11"/>
      <c r="F76" s="11"/>
    </row>
    <row r="77" spans="2:8" x14ac:dyDescent="0.15">
      <c r="B77" s="2" t="s">
        <v>20</v>
      </c>
      <c r="C77" s="3"/>
      <c r="D77" s="13">
        <f>SUM(D75,D50,D36)</f>
        <v>16190000</v>
      </c>
      <c r="E77" s="13">
        <f>SUM(E75,E50,E36)</f>
        <v>15867721</v>
      </c>
      <c r="F77" s="13">
        <f>D77-E77</f>
        <v>322279</v>
      </c>
      <c r="H77" s="16"/>
    </row>
    <row r="78" spans="2:8" x14ac:dyDescent="0.15">
      <c r="B78" s="2" t="s">
        <v>64</v>
      </c>
      <c r="C78" s="3"/>
      <c r="D78" s="11"/>
      <c r="E78" s="11"/>
      <c r="F78" s="11"/>
    </row>
    <row r="79" spans="2:8" x14ac:dyDescent="0.15">
      <c r="B79" s="2"/>
      <c r="C79" s="3" t="s">
        <v>65</v>
      </c>
      <c r="D79" s="11">
        <v>0</v>
      </c>
      <c r="E79" s="11">
        <v>0</v>
      </c>
      <c r="F79" s="11">
        <v>0</v>
      </c>
    </row>
    <row r="80" spans="2:8" x14ac:dyDescent="0.15">
      <c r="B80" s="2" t="s">
        <v>66</v>
      </c>
      <c r="C80" s="3"/>
      <c r="D80" s="11"/>
      <c r="E80" s="11"/>
      <c r="F80" s="11"/>
    </row>
    <row r="81" spans="2:6" x14ac:dyDescent="0.15">
      <c r="B81" s="2"/>
      <c r="C81" s="3" t="s">
        <v>67</v>
      </c>
      <c r="D81" s="11">
        <v>0</v>
      </c>
      <c r="E81" s="11">
        <v>0</v>
      </c>
      <c r="F81" s="11">
        <v>0</v>
      </c>
    </row>
    <row r="82" spans="2:6" x14ac:dyDescent="0.15">
      <c r="B82" s="2"/>
      <c r="C82" s="3"/>
      <c r="D82" s="11"/>
      <c r="E82" s="11"/>
      <c r="F82" s="11"/>
    </row>
    <row r="83" spans="2:6" x14ac:dyDescent="0.15">
      <c r="B83" s="18" t="s">
        <v>69</v>
      </c>
      <c r="C83" s="19"/>
      <c r="D83" s="11">
        <v>1460050</v>
      </c>
      <c r="E83" s="11">
        <f>E25-E77</f>
        <v>3857609</v>
      </c>
      <c r="F83" s="11">
        <f>E83-D83</f>
        <v>2397559</v>
      </c>
    </row>
    <row r="84" spans="2:6" x14ac:dyDescent="0.15">
      <c r="B84" s="18" t="s">
        <v>70</v>
      </c>
      <c r="C84" s="19"/>
      <c r="D84" s="14">
        <v>7896831</v>
      </c>
      <c r="E84" s="11">
        <v>7896831</v>
      </c>
      <c r="F84" s="11"/>
    </row>
    <row r="85" spans="2:6" x14ac:dyDescent="0.15">
      <c r="B85" s="20" t="s">
        <v>68</v>
      </c>
      <c r="C85" s="21"/>
      <c r="D85" s="15">
        <f>SUM(D83:D84)</f>
        <v>9356881</v>
      </c>
      <c r="E85" s="12">
        <f>SUM(E83:E84)</f>
        <v>11754440</v>
      </c>
      <c r="F85" s="12">
        <f>E85-D85</f>
        <v>2397559</v>
      </c>
    </row>
    <row r="87" spans="2:6" x14ac:dyDescent="0.15">
      <c r="C87" s="16"/>
    </row>
  </sheetData>
  <mergeCells count="5">
    <mergeCell ref="B84:C84"/>
    <mergeCell ref="B83:C83"/>
    <mergeCell ref="B85:C85"/>
    <mergeCell ref="B4:F4"/>
    <mergeCell ref="B5:F5"/>
  </mergeCells>
  <phoneticPr fontId="3"/>
  <pageMargins left="0.7" right="0.7" top="0.75" bottom="0.75" header="0.3" footer="0.3"/>
  <pageSetup paperSize="9" scale="93" orientation="portrait" r:id="rId1"/>
  <headerFooter>
    <oddFooter>&amp;C２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PC-WS03101</dc:creator>
  <cp:lastModifiedBy>Takashi Yokoe</cp:lastModifiedBy>
  <cp:lastPrinted>2018-06-06T04:13:10Z</cp:lastPrinted>
  <dcterms:created xsi:type="dcterms:W3CDTF">2017-05-29T15:06:33Z</dcterms:created>
  <dcterms:modified xsi:type="dcterms:W3CDTF">2018-06-06T08:40:50Z</dcterms:modified>
</cp:coreProperties>
</file>